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mungui2\Desktop\"/>
    </mc:Choice>
  </mc:AlternateContent>
  <xr:revisionPtr revIDLastSave="0" documentId="8_{795AA759-75C2-4B4B-A667-B8C2F6A67095}" xr6:coauthVersionLast="45" xr6:coauthVersionMax="45" xr10:uidLastSave="{00000000-0000-0000-0000-000000000000}"/>
  <bookViews>
    <workbookView xWindow="-120" yWindow="-120" windowWidth="29040" windowHeight="15840" xr2:uid="{00000000-000D-0000-FFFF-FFFF00000000}"/>
  </bookViews>
  <sheets>
    <sheet name="Input Form" sheetId="2" r:id="rId1"/>
    <sheet name="Calculation Detail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 l="1"/>
  <c r="B2" i="1" l="1"/>
  <c r="B3" i="1" s="1"/>
  <c r="B4" i="1" l="1"/>
  <c r="B5" i="1" s="1"/>
  <c r="B6" i="1" l="1"/>
  <c r="B7" i="1" s="1"/>
  <c r="C5" i="2" s="1"/>
</calcChain>
</file>

<file path=xl/sharedStrings.xml><?xml version="1.0" encoding="utf-8"?>
<sst xmlns="http://schemas.openxmlformats.org/spreadsheetml/2006/main" count="21" uniqueCount="19">
  <si>
    <t>Enter the date you wish to check</t>
  </si>
  <si>
    <t>Month</t>
  </si>
  <si>
    <t>First day of next month</t>
  </si>
  <si>
    <t>Day of week (Sunday = 1)</t>
  </si>
  <si>
    <t>Month Close</t>
  </si>
  <si>
    <t>Month Close + 90</t>
  </si>
  <si>
    <t>Sunday</t>
  </si>
  <si>
    <t>Monday</t>
  </si>
  <si>
    <t>Tuesday</t>
  </si>
  <si>
    <t>Wednesday</t>
  </si>
  <si>
    <t>Thursday</t>
  </si>
  <si>
    <t>Friday</t>
  </si>
  <si>
    <t>Saturday</t>
  </si>
  <si>
    <t>Weekend/Holiday Adjustment</t>
  </si>
  <si>
    <t>90-Day Deadline</t>
  </si>
  <si>
    <t>The month clos is on the 4th business day.</t>
  </si>
  <si>
    <r>
      <rPr>
        <b/>
        <sz val="11"/>
        <color theme="1"/>
        <rFont val="Calibri"/>
        <family val="2"/>
        <scheme val="minor"/>
      </rPr>
      <t>Enter the accounting date you wish to check.</t>
    </r>
    <r>
      <rPr>
        <sz val="11"/>
        <color theme="1"/>
        <rFont val="Calibri"/>
        <family val="2"/>
        <scheme val="minor"/>
      </rPr>
      <t xml:space="preserve"> For payroll transactions, this may be found using the Workday Sponsored Financial Reporting Payroll Detail Report. If the pay end date and accounting date are in the same calendar month, then the 90-Day Deadline calculation will be the same using either date.</t>
    </r>
  </si>
  <si>
    <t>As a reminder, per FIN 201, accounting managers are expected to reconcile activity, including payroll transactions within 30 days of month end close.</t>
  </si>
  <si>
    <t>This calculator is based on the standard month-end close of the 4th business day following month end (holidays are not a business day). Exceptions happen, but the 90 days will be met if redistributions are submitted by the 4th business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</si>
</sst>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14" fontId="0" fillId="0" borderId="0" xfId="0" applyNumberFormat="1"/>
    <xf numFmtId="164" fontId="0" fillId="0" borderId="0" xfId="0" applyNumberFormat="1"/>
    <xf numFmtId="0" fontId="0" fillId="0" borderId="0" xfId="0" applyNumberFormat="1"/>
    <xf numFmtId="0" fontId="0" fillId="0" borderId="0" xfId="0" applyAlignment="1">
      <alignment horizontal="right"/>
    </xf>
    <xf numFmtId="14" fontId="1" fillId="0" borderId="1" xfId="0" applyNumberFormat="1" applyFont="1" applyBorder="1"/>
    <xf numFmtId="14" fontId="0" fillId="0" borderId="2" xfId="0" applyNumberFormat="1" applyBorder="1"/>
    <xf numFmtId="0" fontId="0" fillId="0" borderId="0" xfId="0" applyAlignment="1">
      <alignment wrapText="1"/>
    </xf>
    <xf numFmtId="0" fontId="1" fillId="0" borderId="0" xfId="0" applyFont="1" applyAlignment="1">
      <alignment horizontal="right"/>
    </xf>
    <xf numFmtId="14" fontId="1" fillId="0" borderId="0" xfId="0" applyNumberFormat="1" applyFont="1" applyBorder="1"/>
    <xf numFmtId="0" fontId="0"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vertical="center" textRotation="25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9"/>
  <sheetViews>
    <sheetView showGridLines="0" tabSelected="1" workbookViewId="0">
      <selection activeCell="C2" sqref="C2"/>
    </sheetView>
  </sheetViews>
  <sheetFormatPr defaultRowHeight="15" x14ac:dyDescent="0.25"/>
  <cols>
    <col min="2" max="2" width="54.28515625" customWidth="1"/>
    <col min="3" max="3" width="10.7109375" bestFit="1" customWidth="1"/>
  </cols>
  <sheetData>
    <row r="2" spans="2:3" x14ac:dyDescent="0.25">
      <c r="B2" s="11" t="s">
        <v>16</v>
      </c>
      <c r="C2" s="6">
        <v>43786</v>
      </c>
    </row>
    <row r="3" spans="2:3" ht="75" customHeight="1" x14ac:dyDescent="0.25">
      <c r="B3" s="11"/>
      <c r="C3" s="1"/>
    </row>
    <row r="4" spans="2:3" ht="15.75" thickBot="1" x14ac:dyDescent="0.3">
      <c r="C4" s="1"/>
    </row>
    <row r="5" spans="2:3" ht="15.75" thickBot="1" x14ac:dyDescent="0.3">
      <c r="B5" s="8" t="s">
        <v>14</v>
      </c>
      <c r="C5" s="5">
        <f>'Calculation Details'!B7</f>
        <v>43894</v>
      </c>
    </row>
    <row r="6" spans="2:3" x14ac:dyDescent="0.25">
      <c r="B6" s="8"/>
      <c r="C6" s="9"/>
    </row>
    <row r="7" spans="2:3" ht="75" x14ac:dyDescent="0.25">
      <c r="B7" s="10" t="s">
        <v>18</v>
      </c>
      <c r="C7" s="9"/>
    </row>
    <row r="9" spans="2:3" ht="45" customHeight="1" x14ac:dyDescent="0.25">
      <c r="B9" s="7" t="s">
        <v>17</v>
      </c>
    </row>
  </sheetData>
  <mergeCells count="1">
    <mergeCell ref="B2:B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workbookViewId="0">
      <selection activeCell="B14" sqref="B14"/>
    </sheetView>
  </sheetViews>
  <sheetFormatPr defaultRowHeight="15" x14ac:dyDescent="0.25"/>
  <cols>
    <col min="1" max="1" width="30.28515625" bestFit="1" customWidth="1"/>
    <col min="2" max="2" width="27.42578125" customWidth="1"/>
    <col min="3" max="3" width="9.140625" customWidth="1"/>
    <col min="4" max="4" width="5.140625" customWidth="1"/>
    <col min="5" max="5" width="3" bestFit="1" customWidth="1"/>
  </cols>
  <sheetData>
    <row r="1" spans="1:12" x14ac:dyDescent="0.25">
      <c r="A1" t="s">
        <v>0</v>
      </c>
      <c r="B1" s="1">
        <f>'Input Form'!C2</f>
        <v>43786</v>
      </c>
      <c r="E1" s="12" t="s">
        <v>13</v>
      </c>
      <c r="F1" s="12"/>
      <c r="G1" s="12"/>
      <c r="H1" s="12"/>
      <c r="I1" s="12"/>
      <c r="J1" s="12"/>
      <c r="K1" s="12"/>
      <c r="L1" s="12"/>
    </row>
    <row r="2" spans="1:12" x14ac:dyDescent="0.25">
      <c r="A2" t="s">
        <v>2</v>
      </c>
      <c r="B2" s="2">
        <f>DATE(YEAR(B1), MONTH(B1)+1, 1)</f>
        <v>43800</v>
      </c>
      <c r="F2" t="s">
        <v>6</v>
      </c>
      <c r="G2" t="s">
        <v>7</v>
      </c>
      <c r="H2" t="s">
        <v>8</v>
      </c>
      <c r="I2" t="s">
        <v>9</v>
      </c>
      <c r="J2" t="s">
        <v>10</v>
      </c>
      <c r="K2" t="s">
        <v>11</v>
      </c>
      <c r="L2" t="s">
        <v>12</v>
      </c>
    </row>
    <row r="3" spans="1:12" x14ac:dyDescent="0.25">
      <c r="A3" t="s">
        <v>1</v>
      </c>
      <c r="B3" s="3">
        <f>MONTH(B2)</f>
        <v>12</v>
      </c>
      <c r="D3" s="13" t="s">
        <v>1</v>
      </c>
      <c r="E3">
        <v>1</v>
      </c>
      <c r="F3">
        <v>2</v>
      </c>
      <c r="G3">
        <v>1</v>
      </c>
      <c r="H3">
        <v>3</v>
      </c>
      <c r="I3">
        <v>3</v>
      </c>
      <c r="J3">
        <v>3</v>
      </c>
      <c r="K3">
        <v>3</v>
      </c>
      <c r="L3">
        <v>3</v>
      </c>
    </row>
    <row r="4" spans="1:12" x14ac:dyDescent="0.25">
      <c r="A4" t="s">
        <v>3</v>
      </c>
      <c r="B4" s="4" t="str">
        <f>TEXT(WEEKDAY(B2),"DDDD")</f>
        <v>Sunday</v>
      </c>
      <c r="D4" s="13"/>
      <c r="E4">
        <v>2</v>
      </c>
      <c r="F4">
        <v>1</v>
      </c>
      <c r="G4">
        <v>0</v>
      </c>
      <c r="H4">
        <v>0</v>
      </c>
      <c r="I4">
        <v>2</v>
      </c>
      <c r="J4">
        <v>2</v>
      </c>
      <c r="K4">
        <v>2</v>
      </c>
      <c r="L4">
        <v>2</v>
      </c>
    </row>
    <row r="5" spans="1:12" x14ac:dyDescent="0.25">
      <c r="A5" t="s">
        <v>13</v>
      </c>
      <c r="B5">
        <f>INDEX(F3:L14,MATCH(B3,E3:E14,0),MATCH(B4,F2:L2,0))</f>
        <v>1</v>
      </c>
      <c r="D5" s="13"/>
      <c r="E5">
        <v>3</v>
      </c>
      <c r="F5">
        <v>1</v>
      </c>
      <c r="G5">
        <v>0</v>
      </c>
      <c r="H5">
        <v>0</v>
      </c>
      <c r="I5">
        <v>2</v>
      </c>
      <c r="J5">
        <v>2</v>
      </c>
      <c r="K5">
        <v>2</v>
      </c>
      <c r="L5">
        <v>2</v>
      </c>
    </row>
    <row r="6" spans="1:12" ht="15.75" thickBot="1" x14ac:dyDescent="0.3">
      <c r="A6" t="s">
        <v>4</v>
      </c>
      <c r="B6" s="1">
        <f>B2+3+B5</f>
        <v>43804</v>
      </c>
      <c r="D6" s="13"/>
      <c r="E6">
        <v>4</v>
      </c>
      <c r="F6">
        <v>1</v>
      </c>
      <c r="G6">
        <v>0</v>
      </c>
      <c r="H6">
        <v>0</v>
      </c>
      <c r="I6">
        <v>2</v>
      </c>
      <c r="J6">
        <v>2</v>
      </c>
      <c r="K6">
        <v>2</v>
      </c>
      <c r="L6">
        <v>2</v>
      </c>
    </row>
    <row r="7" spans="1:12" ht="15.75" thickBot="1" x14ac:dyDescent="0.3">
      <c r="A7" t="s">
        <v>5</v>
      </c>
      <c r="B7" s="5">
        <f>B6+90</f>
        <v>43894</v>
      </c>
      <c r="D7" s="13"/>
      <c r="E7">
        <v>5</v>
      </c>
      <c r="F7">
        <v>1</v>
      </c>
      <c r="G7">
        <v>0</v>
      </c>
      <c r="H7">
        <v>0</v>
      </c>
      <c r="I7">
        <v>2</v>
      </c>
      <c r="J7">
        <v>2</v>
      </c>
      <c r="K7">
        <v>2</v>
      </c>
      <c r="L7">
        <v>2</v>
      </c>
    </row>
    <row r="8" spans="1:12" x14ac:dyDescent="0.25">
      <c r="D8" s="13"/>
      <c r="E8">
        <v>6</v>
      </c>
      <c r="F8">
        <v>1</v>
      </c>
      <c r="G8">
        <v>0</v>
      </c>
      <c r="H8">
        <v>0</v>
      </c>
      <c r="I8">
        <v>2</v>
      </c>
      <c r="J8">
        <v>2</v>
      </c>
      <c r="K8">
        <v>2</v>
      </c>
      <c r="L8">
        <v>2</v>
      </c>
    </row>
    <row r="9" spans="1:12" x14ac:dyDescent="0.25">
      <c r="A9" t="s">
        <v>15</v>
      </c>
      <c r="D9" s="13"/>
      <c r="E9">
        <v>7</v>
      </c>
      <c r="F9">
        <v>2</v>
      </c>
      <c r="G9">
        <v>1</v>
      </c>
      <c r="H9">
        <v>3</v>
      </c>
      <c r="I9">
        <v>3</v>
      </c>
      <c r="J9">
        <v>3</v>
      </c>
      <c r="K9">
        <v>3</v>
      </c>
      <c r="L9">
        <v>3</v>
      </c>
    </row>
    <row r="10" spans="1:12" x14ac:dyDescent="0.25">
      <c r="D10" s="13"/>
      <c r="E10">
        <v>8</v>
      </c>
      <c r="F10">
        <v>1</v>
      </c>
      <c r="G10">
        <v>0</v>
      </c>
      <c r="H10">
        <v>0</v>
      </c>
      <c r="I10">
        <v>2</v>
      </c>
      <c r="J10">
        <v>2</v>
      </c>
      <c r="K10">
        <v>2</v>
      </c>
      <c r="L10">
        <v>2</v>
      </c>
    </row>
    <row r="11" spans="1:12" x14ac:dyDescent="0.25">
      <c r="D11" s="13"/>
      <c r="E11">
        <v>9</v>
      </c>
      <c r="F11">
        <v>2</v>
      </c>
      <c r="G11">
        <v>1</v>
      </c>
      <c r="H11">
        <v>0</v>
      </c>
      <c r="I11">
        <v>3</v>
      </c>
      <c r="J11">
        <v>3</v>
      </c>
      <c r="K11">
        <v>3</v>
      </c>
      <c r="L11">
        <v>3</v>
      </c>
    </row>
    <row r="12" spans="1:12" x14ac:dyDescent="0.25">
      <c r="D12" s="13"/>
      <c r="E12">
        <v>10</v>
      </c>
      <c r="F12">
        <v>1</v>
      </c>
      <c r="G12">
        <v>0</v>
      </c>
      <c r="H12">
        <v>0</v>
      </c>
      <c r="I12">
        <v>2</v>
      </c>
      <c r="J12">
        <v>2</v>
      </c>
      <c r="K12">
        <v>2</v>
      </c>
      <c r="L12">
        <v>2</v>
      </c>
    </row>
    <row r="13" spans="1:12" x14ac:dyDescent="0.25">
      <c r="D13" s="13"/>
      <c r="E13">
        <v>11</v>
      </c>
      <c r="F13">
        <v>1</v>
      </c>
      <c r="G13">
        <v>0</v>
      </c>
      <c r="H13">
        <v>0</v>
      </c>
      <c r="I13">
        <v>2</v>
      </c>
      <c r="J13">
        <v>2</v>
      </c>
      <c r="K13">
        <v>2</v>
      </c>
      <c r="L13">
        <v>2</v>
      </c>
    </row>
    <row r="14" spans="1:12" x14ac:dyDescent="0.25">
      <c r="D14" s="13"/>
      <c r="E14">
        <v>12</v>
      </c>
      <c r="F14">
        <v>1</v>
      </c>
      <c r="G14">
        <v>0</v>
      </c>
      <c r="H14">
        <v>0</v>
      </c>
      <c r="I14">
        <v>2</v>
      </c>
      <c r="J14">
        <v>2</v>
      </c>
      <c r="K14">
        <v>2</v>
      </c>
      <c r="L14">
        <v>2</v>
      </c>
    </row>
  </sheetData>
  <mergeCells count="2">
    <mergeCell ref="E1:L1"/>
    <mergeCell ref="D3:D1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7952E1E3D0424EAD80A88BF1A4364C" ma:contentTypeVersion="11" ma:contentTypeDescription="Create a new document." ma:contentTypeScope="" ma:versionID="7cdc34d8b12d7b8e59e4c1a1afe07fd0">
  <xsd:schema xmlns:xsd="http://www.w3.org/2001/XMLSchema" xmlns:xs="http://www.w3.org/2001/XMLSchema" xmlns:p="http://schemas.microsoft.com/office/2006/metadata/properties" xmlns:ns3="4cccd68f-2815-4490-b7ab-bd3a3ed2d8ef" xmlns:ns4="e202c491-aa27-4d2c-a6d9-b37b55872f59" targetNamespace="http://schemas.microsoft.com/office/2006/metadata/properties" ma:root="true" ma:fieldsID="ed4e285eef939fa782b73573f053cff9" ns3:_="" ns4:_="">
    <xsd:import namespace="4cccd68f-2815-4490-b7ab-bd3a3ed2d8ef"/>
    <xsd:import namespace="e202c491-aa27-4d2c-a6d9-b37b55872f5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ccd68f-2815-4490-b7ab-bd3a3ed2d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02c491-aa27-4d2c-a6d9-b37b55872f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D0BE50-56B0-4E3B-AD33-0C7BD4C8DB60}">
  <ds:schemaRefs>
    <ds:schemaRef ds:uri="e202c491-aa27-4d2c-a6d9-b37b55872f59"/>
    <ds:schemaRef ds:uri="http://schemas.openxmlformats.org/package/2006/metadata/core-properties"/>
    <ds:schemaRef ds:uri="4cccd68f-2815-4490-b7ab-bd3a3ed2d8ef"/>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6C3CDCC0-085B-4920-B93F-877B3EC4EB31}">
  <ds:schemaRefs>
    <ds:schemaRef ds:uri="http://schemas.microsoft.com/sharepoint/v3/contenttype/forms"/>
  </ds:schemaRefs>
</ds:datastoreItem>
</file>

<file path=customXml/itemProps3.xml><?xml version="1.0" encoding="utf-8"?>
<ds:datastoreItem xmlns:ds="http://schemas.openxmlformats.org/officeDocument/2006/customXml" ds:itemID="{8BBF627C-074C-4B62-8571-88734FDE9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ccd68f-2815-4490-b7ab-bd3a3ed2d8ef"/>
    <ds:schemaRef ds:uri="e202c491-aa27-4d2c-a6d9-b37b55872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 Form</vt:lpstr>
      <vt:lpstr>Calculation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Stephens</dc:creator>
  <cp:lastModifiedBy>Samantha Munguia</cp:lastModifiedBy>
  <dcterms:created xsi:type="dcterms:W3CDTF">2020-03-02T20:08:11Z</dcterms:created>
  <dcterms:modified xsi:type="dcterms:W3CDTF">2020-10-21T16:05:54Z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0x010100D47952E1E3D0424EAD80A88BF1A4364C</vt:lpwstr>
  </property>
</Properties>
</file>